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</sheets>
  <definedNames>
    <definedName name="_xlnm.Print_Area" localSheetId="0">'Результат 1'!$A$1:$H$96</definedName>
  </definedNames>
  <calcPr calcId="124519"/>
</workbook>
</file>

<file path=xl/calcChain.xml><?xml version="1.0" encoding="utf-8"?>
<calcChain xmlns="http://schemas.openxmlformats.org/spreadsheetml/2006/main">
  <c r="F71" i="1"/>
  <c r="H55"/>
  <c r="F96"/>
  <c r="H95"/>
  <c r="H54"/>
  <c r="H56"/>
  <c r="G71"/>
  <c r="G96" s="1"/>
  <c r="H70"/>
  <c r="H23"/>
  <c r="H26" l="1"/>
  <c r="H68" l="1"/>
  <c r="H53" l="1"/>
  <c r="H42"/>
  <c r="H43"/>
  <c r="L51" l="1"/>
  <c r="K51"/>
  <c r="K48"/>
  <c r="H94" l="1"/>
  <c r="H36"/>
  <c r="H57"/>
  <c r="H62" l="1"/>
  <c r="H44" l="1"/>
  <c r="K41"/>
  <c r="H52" l="1"/>
  <c r="K45" l="1"/>
  <c r="K47" l="1"/>
  <c r="K50"/>
  <c r="H59" l="1"/>
  <c r="K49" l="1"/>
  <c r="L49" l="1"/>
  <c r="L48"/>
  <c r="L47"/>
  <c r="L46"/>
  <c r="L41"/>
  <c r="H61" l="1"/>
  <c r="H32" l="1"/>
  <c r="H63" l="1"/>
  <c r="L50" l="1"/>
  <c r="K46"/>
  <c r="L45"/>
  <c r="H65" l="1"/>
  <c r="H51"/>
  <c r="H38"/>
  <c r="H60" l="1"/>
  <c r="H21" l="1"/>
  <c r="H39" l="1"/>
  <c r="H45" l="1"/>
  <c r="H30" l="1"/>
  <c r="H29"/>
  <c r="H28"/>
  <c r="H96" l="1"/>
  <c r="H93"/>
  <c r="H86"/>
  <c r="H78"/>
  <c r="H79"/>
  <c r="H77"/>
  <c r="H7"/>
  <c r="H9"/>
  <c r="H10"/>
  <c r="H11"/>
  <c r="H12"/>
  <c r="H14"/>
  <c r="H15"/>
  <c r="H16"/>
  <c r="H17"/>
  <c r="H18"/>
  <c r="H19"/>
  <c r="H20"/>
  <c r="H22"/>
  <c r="H24"/>
  <c r="H25"/>
  <c r="H33"/>
  <c r="H34"/>
  <c r="H35"/>
  <c r="H37"/>
  <c r="H40"/>
  <c r="H41"/>
  <c r="H46"/>
  <c r="H47"/>
  <c r="H48"/>
  <c r="H49"/>
  <c r="H50"/>
  <c r="H58"/>
  <c r="H64"/>
  <c r="H66"/>
  <c r="H67"/>
  <c r="H69"/>
  <c r="H6"/>
</calcChain>
</file>

<file path=xl/sharedStrings.xml><?xml version="1.0" encoding="utf-8"?>
<sst xmlns="http://schemas.openxmlformats.org/spreadsheetml/2006/main" count="390" uniqueCount="129">
  <si>
    <t>903</t>
  </si>
  <si>
    <t>0104</t>
  </si>
  <si>
    <t>1300071301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</si>
  <si>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выплат по оплате труда работникам органов местного самоуправления)</t>
  </si>
  <si>
    <t>121</t>
  </si>
  <si>
    <t>129</t>
  </si>
  <si>
    <t>1300071309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</si>
  <si>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</si>
  <si>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122</t>
  </si>
  <si>
    <t>242</t>
  </si>
  <si>
    <t>244</t>
  </si>
  <si>
    <t>1300071501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</si>
  <si>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выплат по оплате труда работникам органов местного самоуправления)</t>
  </si>
  <si>
    <t>1300071509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</si>
  <si>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</si>
  <si>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7230000110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</si>
  <si>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</si>
  <si>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7230000190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</si>
  <si>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</si>
  <si>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852</t>
  </si>
  <si>
    <t>0105</t>
  </si>
  <si>
    <t>7230051200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</si>
  <si>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</si>
  <si>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0113</t>
  </si>
  <si>
    <t>0900301590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</si>
  <si>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</t>
  </si>
  <si>
    <t>1700071200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</si>
  <si>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архивного дела в рамках муниципальной программы "Развитие архивного дела на территории муниципального образования городской округ Евпатория"</t>
  </si>
  <si>
    <t>611</t>
  </si>
  <si>
    <t>1700102590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</si>
  <si>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</si>
  <si>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612</t>
  </si>
  <si>
    <t>7230071400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</si>
  <si>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</si>
  <si>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7300001590</t>
  </si>
  <si>
    <t>111</t>
  </si>
  <si>
    <t>112</t>
  </si>
  <si>
    <t>119</t>
  </si>
  <si>
    <t>7400020370</t>
  </si>
  <si>
    <t>Расходы на мероприятия в рамках непрограммных направлений расходов</t>
  </si>
  <si>
    <t>853</t>
  </si>
  <si>
    <t>0900020130</t>
  </si>
  <si>
    <t>0900101590</t>
  </si>
  <si>
    <t>0314</t>
  </si>
  <si>
    <t>0600020060</t>
  </si>
  <si>
    <t>Расходы на приобретение баннеров (плакатов) профилактической направленности в сфере общественной безопасности и противодействия наркомании в рамках муниципальной программы "Профилактика правонарушений и преступлений в муниципальном образовании городской округ Евпатория Республики Крым"</t>
  </si>
  <si>
    <t>0700020070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</si>
  <si>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</si>
  <si>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</si>
  <si>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</si>
  <si>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</si>
  <si>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0707</t>
  </si>
  <si>
    <t>1300020170</t>
  </si>
  <si>
    <t>Расходы на софинансирование капитальных вложений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</si>
  <si>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1201</t>
  </si>
  <si>
    <t>7400060030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</si>
  <si>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</si>
  <si>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631</t>
  </si>
  <si>
    <t>1202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</si>
  <si>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</si>
  <si>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</si>
  <si>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</si>
  <si>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</si>
  <si>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</si>
  <si>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</si>
  <si>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</si>
  <si>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</si>
  <si>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</si>
  <si>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</si>
  <si>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</si>
  <si>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</si>
  <si>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</si>
  <si>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бюджетное учреждение «Архив города Евпатории»</t>
  </si>
  <si>
    <t>Автономное некоммерческая организация "Издательство газеты "Евпаторийская здравница"</t>
  </si>
  <si>
    <t>Автономная некоммерческая организация "Телерадиокомпания "Евпатория"</t>
  </si>
  <si>
    <t>Расходы на обеспечение деятельности муниципальных казенных учреждений в рамках непрограммных направлений расходов (МКУ "ЦБО ОМС")</t>
  </si>
  <si>
    <t>Расходы на обеспечение деятельности муниципальных казенных учреждений в рамках непрограммных направлений расходов (МКУ "ЦИА и МТО")</t>
  </si>
  <si>
    <t>247</t>
  </si>
  <si>
    <t>0310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</si>
  <si>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</si>
  <si>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</si>
  <si>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</si>
  <si>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энергетических ресурсов</t>
  </si>
  <si>
    <t>Расходы на обеспечение деятельности муниципальных казенных учреждений в рамках непрограммных направлений расходов обучение цбо и мто</t>
  </si>
  <si>
    <t>Прочая закупка товаров, работ и услуг мто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</si>
  <si>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 мто</t>
  </si>
  <si>
    <t xml:space="preserve"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 </t>
  </si>
  <si>
    <t>7400020390</t>
  </si>
  <si>
    <t>Возмещение судебных расходов</t>
  </si>
  <si>
    <t>0503</t>
  </si>
  <si>
    <t>Расходы, связанные с исполнением судебных актов и судебным производством в рамках непрограммных направлений расходов(штрафы)</t>
  </si>
  <si>
    <t>0600020510</t>
  </si>
  <si>
    <t>800</t>
  </si>
  <si>
    <t>Расходы на участие в оказании содействия отделу МВД России по г.Евпатории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объектах,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</si>
  <si>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0900120470</t>
  </si>
  <si>
    <t>Расходы на совершенствование системы оперативного оповещения и информирования населения о возникновении или возможной угрозе</t>
  </si>
  <si>
    <t>Расходы, связанные с исполнением судебных актов и судебным производством в рамках непрограммных направлений расходов(уплата налогов и сборов</t>
  </si>
  <si>
    <t>0700020390</t>
  </si>
  <si>
    <t>811</t>
  </si>
  <si>
    <t>243</t>
  </si>
  <si>
    <t>7400060060</t>
  </si>
  <si>
    <t>Субсидия автономной некоммерческой организации «Издательство газеты «Евпаторийская здравница», не являющейся муниципальным учреждением, на проведение ремонта кабинета корреспондентов организации в рамках непрограммных направлений расходов(Субсидии на возмещение недополученных доходов и (или) возмещение фактически понесенных затрат)</t>
  </si>
  <si>
    <t>Расходы, связанные с исполнением судебных актов и судебным производством в рамках непрограммных направлений расходов</t>
  </si>
  <si>
    <t>7400060040</t>
  </si>
  <si>
    <t>831</t>
  </si>
  <si>
    <t>0107</t>
  </si>
  <si>
    <t>7400090210</t>
  </si>
  <si>
    <t>880</t>
  </si>
  <si>
    <t>Исполнение судебных актов Российской Федерации и мировых соглашений по возмещению причиненного вреда</t>
  </si>
  <si>
    <t>АПК"Безопасный город"(создание систем видеонаблюдения в местах массового скопления людей)</t>
  </si>
  <si>
    <t>Расходы в связи с подготовкой и проведением выборов депутатов МО городской округ Евпатория</t>
  </si>
  <si>
    <t>1006</t>
  </si>
  <si>
    <t>7100090105</t>
  </si>
  <si>
    <t>313</t>
  </si>
  <si>
    <t>Расходы на выплаты единовременной материальной помощи членам семей погибших (умерших)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</si>
  <si>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7400056940</t>
  </si>
  <si>
    <t>Расходы на размещение и питание лиц, прибывших на территорию Российской Федерации в экстренном массовом порядке и находяшихся в пунктах временного размещения и питания в рамках непрограммных направлений расходов</t>
  </si>
  <si>
    <t>0412</t>
  </si>
  <si>
    <t>0203</t>
  </si>
  <si>
    <t>7400020220</t>
  </si>
  <si>
    <t>Расходы на закупку (приобретение) товарно-материальных ценностей и (или) объёмов работ (услуг), в целях проведения специальной военной операции, мобилизационной подготовки, мобилизации, за счёт экономии лимитов бюджетных обязательств в рамках непрограммных направлений расходов</t>
  </si>
  <si>
    <t>Исполнение судебных актов Российской Федервции и мировых соглашений по возмещению причиненного вреда</t>
  </si>
  <si>
    <t>Администрация города Евпатории Республики Крым по состоянию на 31.12.2022 г.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</si>
  <si>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 обучение ЕДДС</t>
  </si>
  <si>
    <t>Субсидия автономной некоммерческой организации «Издательство газеты «Евпаторийская здравница», не являющейся муниципальным учреждением, на разработку проекта предмета охраны объекта культурного наследия регионального значения «Особняк», начала ХХ века, расположенного по адресу: Республика Крым, г. Евпатория, пр-т им. В.И. Ленина, 28-А, в рамках непрограммных направлений расходов</t>
  </si>
  <si>
    <t>633</t>
  </si>
  <si>
    <t>7400060080</t>
  </si>
  <si>
    <t>7400079640</t>
  </si>
  <si>
    <t>Расходы на финансовое обеспечение непредвиденных расходов на размещение и питание граждан, прибывших на территорию Российской Федерации в экстренном массовом порядке и находившихся в пунктах временного размещения и питания, в соответствии с распоряжением Совета министров Республики Крым от 22.11.2022 № 1848-р «О выделении средств из резервного фонда Совета министров Республики Крым» в рамках непрограммных направлений расходов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</si>
</sst>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000000"/>
  </numFmts>
  <fonts count="9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164" fontId="1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0" fillId="0" borderId="1" xfId="0" applyFill="1" applyBorder="1"/>
    <xf numFmtId="49" fontId="1" fillId="0" borderId="1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3" borderId="0" xfId="0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0" xfId="0" applyFill="1"/>
    <xf numFmtId="0" fontId="0" fillId="5" borderId="0" xfId="0" applyFill="1"/>
    <xf numFmtId="49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7" fillId="4" borderId="3" xfId="0" applyNumberFormat="1" applyFont="1" applyFill="1" applyBorder="1" applyAlignment="1">
      <alignment horizontal="center" vertical="center"/>
    </xf>
    <xf numFmtId="0" fontId="0" fillId="6" borderId="0" xfId="0" applyFill="1"/>
    <xf numFmtId="49" fontId="7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7" fillId="0" borderId="3" xfId="0" applyNumberFormat="1" applyFont="1" applyFill="1" applyBorder="1" applyAlignment="1">
      <alignment horizontal="left" vertical="top" wrapText="1"/>
    </xf>
    <xf numFmtId="0" fontId="0" fillId="7" borderId="0" xfId="0" applyFill="1"/>
    <xf numFmtId="49" fontId="1" fillId="4" borderId="3" xfId="0" applyNumberFormat="1" applyFont="1" applyFill="1" applyBorder="1" applyAlignment="1">
      <alignment horizontal="left" vertical="top" wrapText="1"/>
    </xf>
    <xf numFmtId="164" fontId="4" fillId="0" borderId="11" xfId="0" applyNumberFormat="1" applyFont="1" applyFill="1" applyBorder="1"/>
    <xf numFmtId="4" fontId="0" fillId="0" borderId="1" xfId="0" applyNumberForma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0" fillId="0" borderId="14" xfId="0" applyFill="1" applyBorder="1"/>
    <xf numFmtId="164" fontId="0" fillId="0" borderId="14" xfId="0" applyNumberFormat="1" applyFill="1" applyBorder="1"/>
    <xf numFmtId="4" fontId="6" fillId="0" borderId="4" xfId="0" applyNumberFormat="1" applyFont="1" applyFill="1" applyBorder="1" applyAlignment="1">
      <alignment horizontal="right" vertical="center"/>
    </xf>
    <xf numFmtId="164" fontId="0" fillId="4" borderId="0" xfId="0" applyNumberFormat="1" applyFill="1"/>
    <xf numFmtId="4" fontId="8" fillId="4" borderId="0" xfId="0" applyNumberFormat="1" applyFont="1" applyFill="1"/>
    <xf numFmtId="49" fontId="1" fillId="4" borderId="3" xfId="0" applyNumberFormat="1" applyFont="1" applyFill="1" applyBorder="1" applyAlignment="1">
      <alignment horizontal="left" vertical="top" wrapText="1"/>
    </xf>
    <xf numFmtId="49" fontId="1" fillId="8" borderId="2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top" wrapText="1"/>
    </xf>
    <xf numFmtId="164" fontId="1" fillId="8" borderId="3" xfId="0" applyNumberFormat="1" applyFont="1" applyFill="1" applyBorder="1" applyAlignment="1">
      <alignment horizontal="right" vertical="center"/>
    </xf>
    <xf numFmtId="4" fontId="1" fillId="8" borderId="4" xfId="0" applyNumberFormat="1" applyFont="1" applyFill="1" applyBorder="1" applyAlignment="1">
      <alignment horizontal="right" vertical="center"/>
    </xf>
    <xf numFmtId="0" fontId="0" fillId="8" borderId="1" xfId="0" applyFill="1" applyBorder="1"/>
    <xf numFmtId="0" fontId="0" fillId="8" borderId="0" xfId="0" applyFill="1"/>
    <xf numFmtId="164" fontId="0" fillId="8" borderId="0" xfId="0" applyNumberFormat="1" applyFill="1"/>
    <xf numFmtId="49" fontId="7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4" borderId="3" xfId="0" applyNumberFormat="1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wrapText="1"/>
    </xf>
    <xf numFmtId="164" fontId="2" fillId="0" borderId="8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165" fontId="1" fillId="4" borderId="3" xfId="0" applyNumberFormat="1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6"/>
  <sheetViews>
    <sheetView tabSelected="1" view="pageBreakPreview" zoomScaleSheetLayoutView="100" workbookViewId="0">
      <selection activeCell="N55" sqref="N55"/>
    </sheetView>
  </sheetViews>
  <sheetFormatPr defaultColWidth="9.140625" defaultRowHeight="15"/>
  <cols>
    <col min="1" max="1" width="9.140625" style="7" customWidth="1"/>
    <col min="2" max="2" width="9.42578125" style="7" customWidth="1"/>
    <col min="3" max="3" width="10.42578125" style="7" customWidth="1"/>
    <col min="4" max="4" width="9.140625" style="7" customWidth="1"/>
    <col min="5" max="5" width="59.85546875" style="7" customWidth="1"/>
    <col min="6" max="6" width="15.7109375" style="7" customWidth="1"/>
    <col min="7" max="7" width="15.28515625" style="7" customWidth="1"/>
    <col min="8" max="8" width="13.85546875" style="8" customWidth="1"/>
    <col min="9" max="9" width="4.85546875" style="7" customWidth="1"/>
    <col min="10" max="10" width="18.140625" style="7" customWidth="1"/>
    <col min="11" max="11" width="14.140625" style="7" customWidth="1"/>
    <col min="12" max="12" width="13.140625" style="7" customWidth="1"/>
    <col min="13" max="13" width="9.140625" style="7" customWidth="1"/>
    <col min="14" max="38" width="9.140625" style="7"/>
    <col min="39" max="39" width="0.7109375" style="7" customWidth="1"/>
    <col min="40" max="48" width="9.140625" style="7" hidden="1" customWidth="1"/>
    <col min="49" max="16384" width="9.140625" style="7"/>
  </cols>
  <sheetData>
    <row r="1" spans="1:48">
      <c r="A1" s="81" t="s">
        <v>122</v>
      </c>
      <c r="B1" s="81"/>
      <c r="C1" s="81"/>
      <c r="D1" s="81"/>
      <c r="E1" s="81"/>
      <c r="F1" s="81"/>
      <c r="G1" s="81"/>
      <c r="H1" s="81"/>
    </row>
    <row r="2" spans="1:48" ht="6" customHeight="1" thickBot="1">
      <c r="A2" s="5"/>
      <c r="B2" s="5"/>
      <c r="C2" s="5"/>
      <c r="D2" s="5"/>
      <c r="E2" s="5"/>
      <c r="F2" s="5"/>
      <c r="G2" s="5"/>
    </row>
    <row r="3" spans="1:48" ht="24.75" customHeight="1">
      <c r="A3" s="80" t="s">
        <v>60</v>
      </c>
      <c r="B3" s="76"/>
      <c r="C3" s="76"/>
      <c r="D3" s="76"/>
      <c r="E3" s="76" t="s">
        <v>61</v>
      </c>
      <c r="F3" s="76" t="s">
        <v>62</v>
      </c>
      <c r="G3" s="76" t="s">
        <v>63</v>
      </c>
      <c r="H3" s="78" t="s">
        <v>64</v>
      </c>
    </row>
    <row r="4" spans="1:48" ht="24.75" customHeight="1" thickBot="1">
      <c r="A4" s="46" t="s">
        <v>65</v>
      </c>
      <c r="B4" s="22" t="s">
        <v>66</v>
      </c>
      <c r="C4" s="22" t="s">
        <v>67</v>
      </c>
      <c r="D4" s="22" t="s">
        <v>68</v>
      </c>
      <c r="E4" s="77"/>
      <c r="F4" s="77"/>
      <c r="G4" s="77"/>
      <c r="H4" s="87"/>
    </row>
    <row r="5" spans="1:48">
      <c r="A5" s="43">
        <v>1</v>
      </c>
      <c r="B5" s="44">
        <v>2</v>
      </c>
      <c r="C5" s="44">
        <v>3</v>
      </c>
      <c r="D5" s="44" t="s">
        <v>69</v>
      </c>
      <c r="E5" s="44" t="s">
        <v>70</v>
      </c>
      <c r="F5" s="44">
        <v>6</v>
      </c>
      <c r="G5" s="44">
        <v>7</v>
      </c>
      <c r="H5" s="45" t="s">
        <v>71</v>
      </c>
    </row>
    <row r="6" spans="1:48" ht="23.25" customHeight="1">
      <c r="A6" s="1" t="s">
        <v>0</v>
      </c>
      <c r="B6" s="2" t="s">
        <v>1</v>
      </c>
      <c r="C6" s="2" t="s">
        <v>2</v>
      </c>
      <c r="D6" s="2" t="s">
        <v>4</v>
      </c>
      <c r="E6" s="88" t="s">
        <v>3</v>
      </c>
      <c r="F6" s="3">
        <v>2603184</v>
      </c>
      <c r="G6" s="3">
        <v>2603184</v>
      </c>
      <c r="H6" s="50">
        <f>G6/F6*100</f>
        <v>100</v>
      </c>
      <c r="I6" s="9"/>
    </row>
    <row r="7" spans="1:48" ht="23.25" customHeight="1">
      <c r="A7" s="1" t="s">
        <v>0</v>
      </c>
      <c r="B7" s="2" t="s">
        <v>1</v>
      </c>
      <c r="C7" s="2" t="s">
        <v>2</v>
      </c>
      <c r="D7" s="2" t="s">
        <v>5</v>
      </c>
      <c r="E7" s="88"/>
      <c r="F7" s="3">
        <v>786162</v>
      </c>
      <c r="G7" s="3">
        <v>774006.84</v>
      </c>
      <c r="H7" s="4">
        <f t="shared" ref="H7:H69" si="0">G7/F7*100</f>
        <v>98.453860654674216</v>
      </c>
      <c r="I7" s="9"/>
    </row>
    <row r="8" spans="1:48" ht="56.25" customHeight="1">
      <c r="A8" s="1" t="s">
        <v>0</v>
      </c>
      <c r="B8" s="2" t="s">
        <v>1</v>
      </c>
      <c r="C8" s="2" t="s">
        <v>6</v>
      </c>
      <c r="D8" s="2" t="s">
        <v>8</v>
      </c>
      <c r="E8" s="69" t="s">
        <v>7</v>
      </c>
      <c r="F8" s="3">
        <v>3000</v>
      </c>
      <c r="G8" s="3">
        <v>0</v>
      </c>
      <c r="H8" s="4">
        <v>35811</v>
      </c>
      <c r="I8" s="9"/>
    </row>
    <row r="9" spans="1:48" ht="30.75" customHeight="1">
      <c r="A9" s="1" t="s">
        <v>0</v>
      </c>
      <c r="B9" s="2" t="s">
        <v>1</v>
      </c>
      <c r="C9" s="2" t="s">
        <v>6</v>
      </c>
      <c r="D9" s="2" t="s">
        <v>9</v>
      </c>
      <c r="E9" s="28" t="s">
        <v>79</v>
      </c>
      <c r="F9" s="3">
        <v>299954</v>
      </c>
      <c r="G9" s="3">
        <v>299313.14</v>
      </c>
      <c r="H9" s="4">
        <f t="shared" si="0"/>
        <v>99.786347239910128</v>
      </c>
      <c r="I9" s="9"/>
    </row>
    <row r="10" spans="1:48" ht="19.5" customHeight="1">
      <c r="A10" s="1" t="s">
        <v>0</v>
      </c>
      <c r="B10" s="2" t="s">
        <v>1</v>
      </c>
      <c r="C10" s="2" t="s">
        <v>6</v>
      </c>
      <c r="D10" s="2" t="s">
        <v>10</v>
      </c>
      <c r="E10" s="23" t="s">
        <v>80</v>
      </c>
      <c r="F10" s="3">
        <v>166853</v>
      </c>
      <c r="G10" s="3">
        <v>166692.39000000001</v>
      </c>
      <c r="H10" s="4">
        <f t="shared" si="0"/>
        <v>99.903741616872338</v>
      </c>
      <c r="I10" s="9"/>
    </row>
    <row r="11" spans="1:48" ht="59.25" customHeight="1">
      <c r="A11" s="1" t="s">
        <v>0</v>
      </c>
      <c r="B11" s="2" t="s">
        <v>1</v>
      </c>
      <c r="C11" s="2" t="s">
        <v>11</v>
      </c>
      <c r="D11" s="2" t="s">
        <v>4</v>
      </c>
      <c r="E11" s="69" t="s">
        <v>12</v>
      </c>
      <c r="F11" s="3">
        <v>974913.24</v>
      </c>
      <c r="G11" s="3">
        <v>974913.24</v>
      </c>
      <c r="H11" s="4">
        <f t="shared" si="0"/>
        <v>100</v>
      </c>
      <c r="I11" s="9"/>
    </row>
    <row r="12" spans="1:48" ht="37.5" customHeight="1">
      <c r="A12" s="1" t="s">
        <v>0</v>
      </c>
      <c r="B12" s="2" t="s">
        <v>1</v>
      </c>
      <c r="C12" s="2" t="s">
        <v>11</v>
      </c>
      <c r="D12" s="2" t="s">
        <v>5</v>
      </c>
      <c r="E12" s="28" t="s">
        <v>81</v>
      </c>
      <c r="F12" s="3">
        <v>294424.34000000003</v>
      </c>
      <c r="G12" s="3">
        <v>289021.25</v>
      </c>
      <c r="H12" s="4">
        <f t="shared" si="0"/>
        <v>98.164863000117435</v>
      </c>
      <c r="I12" s="9"/>
    </row>
    <row r="13" spans="1:48" ht="23.25" customHeight="1">
      <c r="A13" s="1" t="s">
        <v>0</v>
      </c>
      <c r="B13" s="2" t="s">
        <v>1</v>
      </c>
      <c r="C13" s="2" t="s">
        <v>13</v>
      </c>
      <c r="D13" s="2" t="s">
        <v>8</v>
      </c>
      <c r="E13" s="69" t="s">
        <v>14</v>
      </c>
      <c r="F13" s="3">
        <v>0</v>
      </c>
      <c r="G13" s="3">
        <v>0</v>
      </c>
      <c r="H13" s="4">
        <v>0</v>
      </c>
      <c r="I13" s="9"/>
    </row>
    <row r="14" spans="1:48" ht="23.25" customHeight="1">
      <c r="A14" s="1" t="s">
        <v>0</v>
      </c>
      <c r="B14" s="2" t="s">
        <v>1</v>
      </c>
      <c r="C14" s="2" t="s">
        <v>13</v>
      </c>
      <c r="D14" s="2" t="s">
        <v>9</v>
      </c>
      <c r="E14" s="28" t="s">
        <v>79</v>
      </c>
      <c r="F14" s="3">
        <v>46800</v>
      </c>
      <c r="G14" s="3">
        <v>46782</v>
      </c>
      <c r="H14" s="4">
        <f t="shared" si="0"/>
        <v>99.961538461538453</v>
      </c>
      <c r="I14" s="9"/>
    </row>
    <row r="15" spans="1:48" s="13" customFormat="1" ht="23.25" customHeight="1">
      <c r="A15" s="15" t="s">
        <v>0</v>
      </c>
      <c r="B15" s="16" t="s">
        <v>1</v>
      </c>
      <c r="C15" s="16" t="s">
        <v>13</v>
      </c>
      <c r="D15" s="16" t="s">
        <v>10</v>
      </c>
      <c r="E15" s="30" t="s">
        <v>80</v>
      </c>
      <c r="F15" s="17">
        <v>131044.42</v>
      </c>
      <c r="G15" s="17">
        <v>131044.42</v>
      </c>
      <c r="H15" s="18">
        <f t="shared" si="0"/>
        <v>100</v>
      </c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s="13" customFormat="1" ht="17.25" customHeight="1">
      <c r="A16" s="15" t="s">
        <v>0</v>
      </c>
      <c r="B16" s="16" t="s">
        <v>1</v>
      </c>
      <c r="C16" s="16" t="s">
        <v>15</v>
      </c>
      <c r="D16" s="16" t="s">
        <v>4</v>
      </c>
      <c r="E16" s="75" t="s">
        <v>16</v>
      </c>
      <c r="F16" s="17">
        <v>25422897</v>
      </c>
      <c r="G16" s="17">
        <v>25422897</v>
      </c>
      <c r="H16" s="18">
        <f t="shared" si="0"/>
        <v>100</v>
      </c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</row>
    <row r="17" spans="1:48" s="13" customFormat="1" ht="17.25" customHeight="1">
      <c r="A17" s="15" t="s">
        <v>0</v>
      </c>
      <c r="B17" s="16" t="s">
        <v>1</v>
      </c>
      <c r="C17" s="16" t="s">
        <v>15</v>
      </c>
      <c r="D17" s="16" t="s">
        <v>5</v>
      </c>
      <c r="E17" s="75"/>
      <c r="F17" s="17">
        <v>7677715</v>
      </c>
      <c r="G17" s="17">
        <v>7573158.6900000004</v>
      </c>
      <c r="H17" s="18">
        <f t="shared" si="0"/>
        <v>98.638184537977779</v>
      </c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ht="15" customHeight="1">
      <c r="A18" s="1" t="s">
        <v>0</v>
      </c>
      <c r="B18" s="2" t="s">
        <v>1</v>
      </c>
      <c r="C18" s="2" t="s">
        <v>17</v>
      </c>
      <c r="D18" s="2" t="s">
        <v>8</v>
      </c>
      <c r="E18" s="74" t="s">
        <v>18</v>
      </c>
      <c r="F18" s="3">
        <v>0</v>
      </c>
      <c r="G18" s="3">
        <v>0</v>
      </c>
      <c r="H18" s="4" t="e">
        <f t="shared" si="0"/>
        <v>#DIV/0!</v>
      </c>
      <c r="I18" s="9"/>
    </row>
    <row r="19" spans="1:48">
      <c r="A19" s="1" t="s">
        <v>0</v>
      </c>
      <c r="B19" s="2" t="s">
        <v>1</v>
      </c>
      <c r="C19" s="2" t="s">
        <v>17</v>
      </c>
      <c r="D19" s="2" t="s">
        <v>9</v>
      </c>
      <c r="E19" s="74"/>
      <c r="F19" s="17">
        <v>1993614.81</v>
      </c>
      <c r="G19" s="3">
        <v>1982769.77</v>
      </c>
      <c r="H19" s="4">
        <f t="shared" si="0"/>
        <v>99.456011264282282</v>
      </c>
      <c r="I19" s="9"/>
    </row>
    <row r="20" spans="1:48">
      <c r="A20" s="1" t="s">
        <v>0</v>
      </c>
      <c r="B20" s="2" t="s">
        <v>1</v>
      </c>
      <c r="C20" s="2" t="s">
        <v>17</v>
      </c>
      <c r="D20" s="2" t="s">
        <v>10</v>
      </c>
      <c r="E20" s="74"/>
      <c r="F20" s="3">
        <v>2825651.75</v>
      </c>
      <c r="G20" s="17">
        <v>2793840.01</v>
      </c>
      <c r="H20" s="18">
        <f t="shared" si="0"/>
        <v>98.874180443502979</v>
      </c>
      <c r="I20" s="9"/>
    </row>
    <row r="21" spans="1:48" ht="41.45" customHeight="1">
      <c r="A21" s="1" t="s">
        <v>0</v>
      </c>
      <c r="B21" s="2" t="s">
        <v>1</v>
      </c>
      <c r="C21" s="2" t="s">
        <v>17</v>
      </c>
      <c r="D21" s="2" t="s">
        <v>19</v>
      </c>
      <c r="E21" s="74"/>
      <c r="F21" s="3">
        <v>32642</v>
      </c>
      <c r="G21" s="3">
        <v>32642</v>
      </c>
      <c r="H21" s="18">
        <f t="shared" ref="H21" si="1">G21/F21*100</f>
        <v>100</v>
      </c>
      <c r="I21" s="9"/>
    </row>
    <row r="22" spans="1:48" s="20" customFormat="1" ht="37.5" customHeight="1">
      <c r="A22" s="15" t="s">
        <v>0</v>
      </c>
      <c r="B22" s="16" t="s">
        <v>20</v>
      </c>
      <c r="C22" s="16" t="s">
        <v>21</v>
      </c>
      <c r="D22" s="16" t="s">
        <v>10</v>
      </c>
      <c r="E22" s="38" t="s">
        <v>22</v>
      </c>
      <c r="F22" s="17">
        <v>163295</v>
      </c>
      <c r="G22" s="17">
        <v>163295</v>
      </c>
      <c r="H22" s="18">
        <f t="shared" si="0"/>
        <v>100</v>
      </c>
      <c r="I22" s="19"/>
    </row>
    <row r="23" spans="1:48" s="20" customFormat="1" ht="37.5" customHeight="1">
      <c r="A23" s="15" t="s">
        <v>0</v>
      </c>
      <c r="B23" s="16" t="s">
        <v>105</v>
      </c>
      <c r="C23" s="16" t="s">
        <v>106</v>
      </c>
      <c r="D23" s="16" t="s">
        <v>107</v>
      </c>
      <c r="E23" s="66" t="s">
        <v>110</v>
      </c>
      <c r="F23" s="17">
        <v>2762600</v>
      </c>
      <c r="G23" s="17">
        <v>2616378.1</v>
      </c>
      <c r="H23" s="18">
        <f t="shared" si="0"/>
        <v>94.707091146021867</v>
      </c>
      <c r="I23" s="19"/>
    </row>
    <row r="24" spans="1:48" s="21" customFormat="1" ht="23.25" customHeight="1">
      <c r="A24" s="15" t="s">
        <v>0</v>
      </c>
      <c r="B24" s="16" t="s">
        <v>23</v>
      </c>
      <c r="C24" s="16" t="s">
        <v>32</v>
      </c>
      <c r="D24" s="16" t="s">
        <v>9</v>
      </c>
      <c r="E24" s="75" t="s">
        <v>33</v>
      </c>
      <c r="F24" s="17">
        <v>46000</v>
      </c>
      <c r="G24" s="17">
        <v>45984.800000000003</v>
      </c>
      <c r="H24" s="18">
        <f t="shared" si="0"/>
        <v>99.966956521739135</v>
      </c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s="21" customFormat="1" ht="23.25" customHeight="1">
      <c r="A25" s="15" t="s">
        <v>0</v>
      </c>
      <c r="B25" s="16" t="s">
        <v>23</v>
      </c>
      <c r="C25" s="16" t="s">
        <v>32</v>
      </c>
      <c r="D25" s="16" t="s">
        <v>10</v>
      </c>
      <c r="E25" s="75"/>
      <c r="F25" s="17">
        <v>136490</v>
      </c>
      <c r="G25" s="17">
        <v>136490</v>
      </c>
      <c r="H25" s="18">
        <f t="shared" si="0"/>
        <v>100</v>
      </c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s="29" customFormat="1">
      <c r="A26" s="15" t="s">
        <v>0</v>
      </c>
      <c r="B26" s="16" t="s">
        <v>23</v>
      </c>
      <c r="C26" s="16" t="s">
        <v>34</v>
      </c>
      <c r="D26" s="16" t="s">
        <v>35</v>
      </c>
      <c r="E26" s="82" t="s">
        <v>75</v>
      </c>
      <c r="F26" s="52">
        <v>7496256</v>
      </c>
      <c r="G26" s="52">
        <v>7496256</v>
      </c>
      <c r="H26" s="18">
        <f t="shared" si="0"/>
        <v>100</v>
      </c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s="29" customFormat="1">
      <c r="A27" s="15" t="s">
        <v>0</v>
      </c>
      <c r="B27" s="16" t="s">
        <v>23</v>
      </c>
      <c r="C27" s="16" t="s">
        <v>34</v>
      </c>
      <c r="D27" s="16" t="s">
        <v>36</v>
      </c>
      <c r="E27" s="82"/>
      <c r="F27" s="17">
        <v>0</v>
      </c>
      <c r="G27" s="17">
        <v>0</v>
      </c>
      <c r="H27" s="18">
        <v>0</v>
      </c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s="29" customFormat="1">
      <c r="A28" s="15" t="s">
        <v>0</v>
      </c>
      <c r="B28" s="16" t="s">
        <v>23</v>
      </c>
      <c r="C28" s="16" t="s">
        <v>34</v>
      </c>
      <c r="D28" s="16" t="s">
        <v>37</v>
      </c>
      <c r="E28" s="82"/>
      <c r="F28" s="17">
        <v>2263869</v>
      </c>
      <c r="G28" s="17">
        <v>2235622.36</v>
      </c>
      <c r="H28" s="18">
        <f t="shared" ref="H28" si="2">G28/F28*100</f>
        <v>98.752284694918288</v>
      </c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</row>
    <row r="29" spans="1:48" s="29" customFormat="1">
      <c r="A29" s="15" t="s">
        <v>0</v>
      </c>
      <c r="B29" s="16" t="s">
        <v>23</v>
      </c>
      <c r="C29" s="16" t="s">
        <v>34</v>
      </c>
      <c r="D29" s="16" t="s">
        <v>9</v>
      </c>
      <c r="E29" s="82"/>
      <c r="F29" s="17">
        <v>1181270</v>
      </c>
      <c r="G29" s="17">
        <v>1181270</v>
      </c>
      <c r="H29" s="18">
        <f t="shared" ref="H29" si="3">G29/F29*100</f>
        <v>100</v>
      </c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</row>
    <row r="30" spans="1:48" s="29" customFormat="1">
      <c r="A30" s="15" t="s">
        <v>0</v>
      </c>
      <c r="B30" s="16" t="s">
        <v>23</v>
      </c>
      <c r="C30" s="16" t="s">
        <v>34</v>
      </c>
      <c r="D30" s="16" t="s">
        <v>10</v>
      </c>
      <c r="E30" s="82"/>
      <c r="F30" s="17">
        <v>605135</v>
      </c>
      <c r="G30" s="17">
        <v>605135</v>
      </c>
      <c r="H30" s="18">
        <f t="shared" ref="H30" si="4">G30/F30*100</f>
        <v>100</v>
      </c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s="29" customFormat="1">
      <c r="A31" s="15" t="s">
        <v>0</v>
      </c>
      <c r="B31" s="16" t="s">
        <v>23</v>
      </c>
      <c r="C31" s="16" t="s">
        <v>34</v>
      </c>
      <c r="D31" s="24" t="s">
        <v>19</v>
      </c>
      <c r="E31" s="82"/>
      <c r="F31" s="17">
        <v>0</v>
      </c>
      <c r="G31" s="17">
        <v>0</v>
      </c>
      <c r="H31" s="18">
        <v>0</v>
      </c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s="25" customFormat="1" ht="15" customHeight="1">
      <c r="A32" s="15" t="s">
        <v>0</v>
      </c>
      <c r="B32" s="16" t="s">
        <v>23</v>
      </c>
      <c r="C32" s="16" t="s">
        <v>34</v>
      </c>
      <c r="D32" s="16" t="s">
        <v>35</v>
      </c>
      <c r="E32" s="86" t="s">
        <v>76</v>
      </c>
      <c r="F32" s="17">
        <v>14654591</v>
      </c>
      <c r="G32" s="17">
        <v>14654591</v>
      </c>
      <c r="H32" s="18">
        <f t="shared" ref="H32" si="5">G32/F32*100</f>
        <v>100</v>
      </c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s="14" customFormat="1">
      <c r="A33" s="15" t="s">
        <v>0</v>
      </c>
      <c r="B33" s="16" t="s">
        <v>23</v>
      </c>
      <c r="C33" s="16" t="s">
        <v>34</v>
      </c>
      <c r="D33" s="16" t="s">
        <v>36</v>
      </c>
      <c r="E33" s="86"/>
      <c r="F33" s="17">
        <v>25580</v>
      </c>
      <c r="G33" s="17">
        <v>0</v>
      </c>
      <c r="H33" s="18">
        <f t="shared" si="0"/>
        <v>0</v>
      </c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s="14" customFormat="1">
      <c r="A34" s="15" t="s">
        <v>0</v>
      </c>
      <c r="B34" s="16" t="s">
        <v>23</v>
      </c>
      <c r="C34" s="16" t="s">
        <v>34</v>
      </c>
      <c r="D34" s="16" t="s">
        <v>37</v>
      </c>
      <c r="E34" s="86"/>
      <c r="F34" s="17">
        <v>4425686.3499999996</v>
      </c>
      <c r="G34" s="17">
        <v>4412374.82</v>
      </c>
      <c r="H34" s="18">
        <f t="shared" si="0"/>
        <v>99.699221116290829</v>
      </c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s="14" customFormat="1">
      <c r="A35" s="15" t="s">
        <v>0</v>
      </c>
      <c r="B35" s="16" t="s">
        <v>23</v>
      </c>
      <c r="C35" s="16" t="s">
        <v>34</v>
      </c>
      <c r="D35" s="16" t="s">
        <v>9</v>
      </c>
      <c r="E35" s="86"/>
      <c r="F35" s="17">
        <v>1726024.32</v>
      </c>
      <c r="G35" s="17">
        <v>1725729.98</v>
      </c>
      <c r="H35" s="18">
        <f t="shared" si="0"/>
        <v>99.982946937850798</v>
      </c>
      <c r="I35" s="1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s="14" customFormat="1">
      <c r="A36" s="15" t="s">
        <v>0</v>
      </c>
      <c r="B36" s="16" t="s">
        <v>23</v>
      </c>
      <c r="C36" s="16" t="s">
        <v>34</v>
      </c>
      <c r="D36" s="16" t="s">
        <v>99</v>
      </c>
      <c r="E36" s="86"/>
      <c r="F36" s="17">
        <v>2566126.77</v>
      </c>
      <c r="G36" s="17">
        <v>2566126.77</v>
      </c>
      <c r="H36" s="18">
        <f t="shared" si="0"/>
        <v>100</v>
      </c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s="14" customFormat="1">
      <c r="A37" s="15" t="s">
        <v>0</v>
      </c>
      <c r="B37" s="16" t="s">
        <v>23</v>
      </c>
      <c r="C37" s="16" t="s">
        <v>34</v>
      </c>
      <c r="D37" s="16" t="s">
        <v>10</v>
      </c>
      <c r="E37" s="86"/>
      <c r="F37" s="17">
        <v>9341496.1099999994</v>
      </c>
      <c r="G37" s="17">
        <v>9218679.0299999993</v>
      </c>
      <c r="H37" s="18">
        <f t="shared" si="0"/>
        <v>98.685252570318738</v>
      </c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s="14" customFormat="1">
      <c r="A38" s="15" t="s">
        <v>0</v>
      </c>
      <c r="B38" s="16" t="s">
        <v>23</v>
      </c>
      <c r="C38" s="16" t="s">
        <v>34</v>
      </c>
      <c r="D38" s="24" t="s">
        <v>77</v>
      </c>
      <c r="E38" s="86"/>
      <c r="F38" s="17">
        <v>1424282</v>
      </c>
      <c r="G38" s="17">
        <v>1196320.0900000001</v>
      </c>
      <c r="H38" s="18">
        <f t="shared" si="0"/>
        <v>83.994608511516688</v>
      </c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s="14" customFormat="1">
      <c r="A39" s="15" t="s">
        <v>0</v>
      </c>
      <c r="B39" s="16" t="s">
        <v>23</v>
      </c>
      <c r="C39" s="16" t="s">
        <v>34</v>
      </c>
      <c r="D39" s="16" t="s">
        <v>19</v>
      </c>
      <c r="E39" s="86"/>
      <c r="F39" s="17">
        <v>33164</v>
      </c>
      <c r="G39" s="17">
        <v>33164</v>
      </c>
      <c r="H39" s="18">
        <f t="shared" si="0"/>
        <v>100</v>
      </c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>
      <c r="A40" s="1" t="s">
        <v>0</v>
      </c>
      <c r="B40" s="2" t="s">
        <v>23</v>
      </c>
      <c r="C40" s="2" t="s">
        <v>38</v>
      </c>
      <c r="D40" s="2" t="s">
        <v>10</v>
      </c>
      <c r="E40" s="84" t="s">
        <v>39</v>
      </c>
      <c r="F40" s="3">
        <v>99800</v>
      </c>
      <c r="G40" s="3">
        <v>99800</v>
      </c>
      <c r="H40" s="4">
        <f t="shared" si="0"/>
        <v>100</v>
      </c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</row>
    <row r="41" spans="1:48">
      <c r="A41" s="1" t="s">
        <v>0</v>
      </c>
      <c r="B41" s="2" t="s">
        <v>23</v>
      </c>
      <c r="C41" s="2" t="s">
        <v>38</v>
      </c>
      <c r="D41" s="2" t="s">
        <v>40</v>
      </c>
      <c r="E41" s="84"/>
      <c r="F41" s="3">
        <v>226512</v>
      </c>
      <c r="G41" s="3">
        <v>226512</v>
      </c>
      <c r="H41" s="4">
        <f t="shared" si="0"/>
        <v>100</v>
      </c>
      <c r="I41" s="19"/>
      <c r="K41" s="27">
        <f>F26+F32</f>
        <v>22150847</v>
      </c>
      <c r="L41" s="27">
        <f>G32+G26</f>
        <v>22150847</v>
      </c>
    </row>
    <row r="42" spans="1:48" s="60" customFormat="1" hidden="1">
      <c r="A42" s="54" t="s">
        <v>0</v>
      </c>
      <c r="B42" s="55" t="s">
        <v>23</v>
      </c>
      <c r="C42" s="55" t="s">
        <v>87</v>
      </c>
      <c r="D42" s="55" t="s">
        <v>92</v>
      </c>
      <c r="E42" s="56" t="s">
        <v>88</v>
      </c>
      <c r="F42" s="57">
        <v>0</v>
      </c>
      <c r="G42" s="57"/>
      <c r="H42" s="4" t="e">
        <f t="shared" si="0"/>
        <v>#DIV/0!</v>
      </c>
      <c r="I42" s="59"/>
      <c r="K42" s="61"/>
      <c r="L42" s="61"/>
    </row>
    <row r="43" spans="1:48" s="60" customFormat="1" ht="22.5">
      <c r="A43" s="15" t="s">
        <v>0</v>
      </c>
      <c r="B43" s="16" t="s">
        <v>23</v>
      </c>
      <c r="C43" s="16" t="s">
        <v>87</v>
      </c>
      <c r="D43" s="16" t="s">
        <v>104</v>
      </c>
      <c r="E43" s="65" t="s">
        <v>108</v>
      </c>
      <c r="F43" s="17">
        <v>121943.07</v>
      </c>
      <c r="G43" s="17">
        <v>121943.07</v>
      </c>
      <c r="H43" s="4">
        <f t="shared" si="0"/>
        <v>100</v>
      </c>
      <c r="I43" s="59"/>
      <c r="K43" s="61"/>
      <c r="L43" s="61"/>
    </row>
    <row r="44" spans="1:48" s="20" customFormat="1" ht="33.75">
      <c r="A44" s="15" t="s">
        <v>0</v>
      </c>
      <c r="B44" s="16" t="s">
        <v>23</v>
      </c>
      <c r="C44" s="16" t="s">
        <v>87</v>
      </c>
      <c r="D44" s="16" t="s">
        <v>19</v>
      </c>
      <c r="E44" s="53" t="s">
        <v>96</v>
      </c>
      <c r="F44" s="17">
        <v>600</v>
      </c>
      <c r="G44" s="17">
        <v>600</v>
      </c>
      <c r="H44" s="18">
        <f t="shared" si="0"/>
        <v>100</v>
      </c>
      <c r="I44" s="19"/>
      <c r="K44" s="51"/>
      <c r="L44" s="51"/>
    </row>
    <row r="45" spans="1:48" ht="82.5" customHeight="1">
      <c r="A45" s="1" t="s">
        <v>0</v>
      </c>
      <c r="B45" s="26" t="s">
        <v>78</v>
      </c>
      <c r="C45" s="2" t="s">
        <v>41</v>
      </c>
      <c r="D45" s="16" t="s">
        <v>10</v>
      </c>
      <c r="E45" s="68" t="s">
        <v>85</v>
      </c>
      <c r="F45" s="3">
        <v>187000</v>
      </c>
      <c r="G45" s="3">
        <v>187000</v>
      </c>
      <c r="H45" s="4">
        <f t="shared" si="0"/>
        <v>100</v>
      </c>
      <c r="I45" s="9"/>
      <c r="K45" s="27">
        <f>F27+F33</f>
        <v>25580</v>
      </c>
      <c r="L45" s="27">
        <f>G27+G33</f>
        <v>0</v>
      </c>
    </row>
    <row r="46" spans="1:48">
      <c r="A46" s="1" t="s">
        <v>0</v>
      </c>
      <c r="B46" s="26" t="s">
        <v>78</v>
      </c>
      <c r="C46" s="2" t="s">
        <v>42</v>
      </c>
      <c r="D46" s="2" t="s">
        <v>35</v>
      </c>
      <c r="E46" s="83" t="s">
        <v>25</v>
      </c>
      <c r="F46" s="3">
        <v>3270288.18</v>
      </c>
      <c r="G46" s="3">
        <v>3270288.18</v>
      </c>
      <c r="H46" s="4">
        <f t="shared" si="0"/>
        <v>100</v>
      </c>
      <c r="I46" s="9"/>
      <c r="K46" s="27">
        <f>F28+F34</f>
        <v>6689555.3499999996</v>
      </c>
      <c r="L46" s="27">
        <f>G28+G34</f>
        <v>6647997.1799999997</v>
      </c>
    </row>
    <row r="47" spans="1:48" s="20" customFormat="1">
      <c r="A47" s="15" t="s">
        <v>0</v>
      </c>
      <c r="B47" s="24" t="s">
        <v>78</v>
      </c>
      <c r="C47" s="16" t="s">
        <v>42</v>
      </c>
      <c r="D47" s="16" t="s">
        <v>36</v>
      </c>
      <c r="E47" s="83"/>
      <c r="F47" s="17">
        <v>0</v>
      </c>
      <c r="G47" s="17">
        <v>0</v>
      </c>
      <c r="H47" s="18" t="e">
        <f t="shared" si="0"/>
        <v>#DIV/0!</v>
      </c>
      <c r="I47" s="19"/>
      <c r="K47" s="51">
        <f>F35+F29</f>
        <v>2907294.3200000003</v>
      </c>
      <c r="L47" s="51">
        <f>G35+G29</f>
        <v>2906999.98</v>
      </c>
    </row>
    <row r="48" spans="1:48" s="20" customFormat="1">
      <c r="A48" s="15" t="s">
        <v>0</v>
      </c>
      <c r="B48" s="24" t="s">
        <v>78</v>
      </c>
      <c r="C48" s="16" t="s">
        <v>42</v>
      </c>
      <c r="D48" s="16" t="s">
        <v>37</v>
      </c>
      <c r="E48" s="83"/>
      <c r="F48" s="17">
        <v>987627.69</v>
      </c>
      <c r="G48" s="17">
        <v>969049.31</v>
      </c>
      <c r="H48" s="18">
        <f t="shared" si="0"/>
        <v>98.118888302939354</v>
      </c>
      <c r="I48" s="19"/>
      <c r="K48" s="51">
        <f>F30+F37</f>
        <v>9946631.1099999994</v>
      </c>
      <c r="L48" s="51">
        <f>G30+G37</f>
        <v>9823814.0299999993</v>
      </c>
    </row>
    <row r="49" spans="1:12" s="20" customFormat="1">
      <c r="A49" s="15" t="s">
        <v>0</v>
      </c>
      <c r="B49" s="24" t="s">
        <v>78</v>
      </c>
      <c r="C49" s="16" t="s">
        <v>42</v>
      </c>
      <c r="D49" s="16" t="s">
        <v>9</v>
      </c>
      <c r="E49" s="83"/>
      <c r="F49" s="17">
        <v>1466335</v>
      </c>
      <c r="G49" s="17">
        <v>1466335</v>
      </c>
      <c r="H49" s="18">
        <f t="shared" si="0"/>
        <v>100</v>
      </c>
      <c r="I49" s="19"/>
      <c r="K49" s="51">
        <f>F38</f>
        <v>1424282</v>
      </c>
      <c r="L49" s="51">
        <f>G38</f>
        <v>1196320.0900000001</v>
      </c>
    </row>
    <row r="50" spans="1:12" s="20" customFormat="1">
      <c r="A50" s="15" t="s">
        <v>0</v>
      </c>
      <c r="B50" s="24" t="s">
        <v>78</v>
      </c>
      <c r="C50" s="16" t="s">
        <v>42</v>
      </c>
      <c r="D50" s="16" t="s">
        <v>10</v>
      </c>
      <c r="E50" s="83"/>
      <c r="F50" s="17">
        <v>1106588</v>
      </c>
      <c r="G50" s="17">
        <v>1105588</v>
      </c>
      <c r="H50" s="18">
        <f t="shared" si="0"/>
        <v>99.909632130476751</v>
      </c>
      <c r="I50" s="19"/>
      <c r="K50" s="51">
        <f>F39+F31</f>
        <v>33164</v>
      </c>
      <c r="L50" s="51">
        <f>G39+G31</f>
        <v>33164</v>
      </c>
    </row>
    <row r="51" spans="1:12" s="20" customFormat="1">
      <c r="A51" s="15" t="s">
        <v>0</v>
      </c>
      <c r="B51" s="24" t="s">
        <v>78</v>
      </c>
      <c r="C51" s="16" t="s">
        <v>42</v>
      </c>
      <c r="D51" s="24" t="s">
        <v>77</v>
      </c>
      <c r="E51" s="40" t="s">
        <v>82</v>
      </c>
      <c r="F51" s="17">
        <v>292064.59999999998</v>
      </c>
      <c r="G51" s="17">
        <v>290821.65000000002</v>
      </c>
      <c r="H51" s="18">
        <f t="shared" si="0"/>
        <v>99.574426342665305</v>
      </c>
      <c r="I51" s="19"/>
      <c r="K51" s="51">
        <f>F36</f>
        <v>2566126.77</v>
      </c>
      <c r="L51" s="51">
        <f>G36</f>
        <v>2566126.77</v>
      </c>
    </row>
    <row r="52" spans="1:12" s="60" customFormat="1" ht="22.5" hidden="1">
      <c r="A52" s="54" t="s">
        <v>0</v>
      </c>
      <c r="B52" s="62" t="s">
        <v>78</v>
      </c>
      <c r="C52" s="55" t="s">
        <v>94</v>
      </c>
      <c r="D52" s="55" t="s">
        <v>10</v>
      </c>
      <c r="E52" s="56" t="s">
        <v>95</v>
      </c>
      <c r="F52" s="57">
        <v>0</v>
      </c>
      <c r="G52" s="57"/>
      <c r="H52" s="58" t="e">
        <f t="shared" si="0"/>
        <v>#DIV/0!</v>
      </c>
      <c r="I52" s="59"/>
      <c r="K52" s="61"/>
      <c r="L52" s="61"/>
    </row>
    <row r="53" spans="1:12" s="60" customFormat="1" ht="22.5">
      <c r="A53" s="15" t="s">
        <v>0</v>
      </c>
      <c r="B53" s="16" t="s">
        <v>43</v>
      </c>
      <c r="C53" s="16" t="s">
        <v>91</v>
      </c>
      <c r="D53" s="16" t="s">
        <v>9</v>
      </c>
      <c r="E53" s="65" t="s">
        <v>109</v>
      </c>
      <c r="F53" s="17">
        <v>1616580</v>
      </c>
      <c r="G53" s="17">
        <v>1616580</v>
      </c>
      <c r="H53" s="18">
        <f t="shared" ref="H53:H54" si="6">G53/F53*100</f>
        <v>100</v>
      </c>
      <c r="I53" s="59"/>
      <c r="K53" s="61"/>
      <c r="L53" s="61"/>
    </row>
    <row r="54" spans="1:12" s="60" customFormat="1" ht="45">
      <c r="A54" s="15" t="s">
        <v>0</v>
      </c>
      <c r="B54" s="16" t="s">
        <v>78</v>
      </c>
      <c r="C54" s="16" t="s">
        <v>115</v>
      </c>
      <c r="D54" s="16" t="s">
        <v>98</v>
      </c>
      <c r="E54" s="67" t="s">
        <v>116</v>
      </c>
      <c r="F54" s="17">
        <v>1682739</v>
      </c>
      <c r="G54" s="17">
        <v>1622899</v>
      </c>
      <c r="H54" s="18">
        <f t="shared" si="6"/>
        <v>96.443892962604423</v>
      </c>
      <c r="I54" s="59"/>
      <c r="K54" s="61"/>
      <c r="L54" s="61"/>
    </row>
    <row r="55" spans="1:12" s="60" customFormat="1" ht="78.75">
      <c r="A55" s="15" t="s">
        <v>0</v>
      </c>
      <c r="B55" s="16" t="s">
        <v>78</v>
      </c>
      <c r="C55" s="16" t="s">
        <v>127</v>
      </c>
      <c r="D55" s="16" t="s">
        <v>98</v>
      </c>
      <c r="E55" s="94" t="s">
        <v>128</v>
      </c>
      <c r="F55" s="17">
        <v>326688</v>
      </c>
      <c r="G55" s="17">
        <v>326688</v>
      </c>
      <c r="H55" s="18">
        <f t="shared" ref="H55" si="7">G55/F55*100</f>
        <v>100</v>
      </c>
      <c r="I55" s="59"/>
      <c r="K55" s="61"/>
      <c r="L55" s="61"/>
    </row>
    <row r="56" spans="1:12" s="60" customFormat="1" ht="22.5">
      <c r="A56" s="15" t="s">
        <v>0</v>
      </c>
      <c r="B56" s="16" t="s">
        <v>117</v>
      </c>
      <c r="C56" s="16" t="s">
        <v>87</v>
      </c>
      <c r="D56" s="16" t="s">
        <v>104</v>
      </c>
      <c r="E56" s="71" t="s">
        <v>121</v>
      </c>
      <c r="F56" s="17">
        <v>4500</v>
      </c>
      <c r="G56" s="17">
        <v>4500</v>
      </c>
      <c r="H56" s="18">
        <f t="shared" ref="H56" si="8">G56/F56*100</f>
        <v>100</v>
      </c>
      <c r="I56" s="59"/>
      <c r="K56" s="61"/>
      <c r="L56" s="61"/>
    </row>
    <row r="57" spans="1:12" s="60" customFormat="1" ht="22.5">
      <c r="A57" s="15" t="s">
        <v>0</v>
      </c>
      <c r="B57" s="16" t="s">
        <v>117</v>
      </c>
      <c r="C57" s="16" t="s">
        <v>87</v>
      </c>
      <c r="D57" s="16" t="s">
        <v>40</v>
      </c>
      <c r="E57" s="71" t="s">
        <v>102</v>
      </c>
      <c r="F57" s="17">
        <v>20000</v>
      </c>
      <c r="G57" s="17">
        <v>20000</v>
      </c>
      <c r="H57" s="18">
        <f t="shared" si="0"/>
        <v>100</v>
      </c>
      <c r="I57" s="59"/>
      <c r="K57" s="61"/>
      <c r="L57" s="61"/>
    </row>
    <row r="58" spans="1:12" ht="59.25" customHeight="1">
      <c r="A58" s="1" t="s">
        <v>0</v>
      </c>
      <c r="B58" s="2" t="s">
        <v>43</v>
      </c>
      <c r="C58" s="2" t="s">
        <v>44</v>
      </c>
      <c r="D58" s="2" t="s">
        <v>10</v>
      </c>
      <c r="E58" s="68" t="s">
        <v>45</v>
      </c>
      <c r="F58" s="3">
        <v>20000</v>
      </c>
      <c r="G58" s="3">
        <v>20000</v>
      </c>
      <c r="H58" s="4">
        <f t="shared" si="0"/>
        <v>100</v>
      </c>
      <c r="I58" s="9"/>
    </row>
    <row r="59" spans="1:12" s="60" customFormat="1" ht="64.150000000000006" hidden="1" customHeight="1">
      <c r="A59" s="54" t="s">
        <v>0</v>
      </c>
      <c r="B59" s="55" t="s">
        <v>43</v>
      </c>
      <c r="C59" s="55" t="s">
        <v>91</v>
      </c>
      <c r="D59" s="55" t="s">
        <v>9</v>
      </c>
      <c r="E59" s="63" t="s">
        <v>93</v>
      </c>
      <c r="F59" s="57">
        <v>0</v>
      </c>
      <c r="G59" s="57"/>
      <c r="H59" s="58" t="e">
        <f t="shared" si="0"/>
        <v>#DIV/0!</v>
      </c>
      <c r="I59" s="59"/>
    </row>
    <row r="60" spans="1:12" s="20" customFormat="1" ht="94.5" customHeight="1">
      <c r="A60" s="15" t="s">
        <v>0</v>
      </c>
      <c r="B60" s="16" t="s">
        <v>43</v>
      </c>
      <c r="C60" s="16" t="s">
        <v>46</v>
      </c>
      <c r="D60" s="16" t="s">
        <v>10</v>
      </c>
      <c r="E60" s="70" t="s">
        <v>47</v>
      </c>
      <c r="F60" s="17">
        <v>20000</v>
      </c>
      <c r="G60" s="17">
        <v>20000</v>
      </c>
      <c r="H60" s="18">
        <f>G60/F60*100</f>
        <v>100</v>
      </c>
      <c r="I60" s="19"/>
    </row>
    <row r="61" spans="1:12" s="60" customFormat="1" ht="37.5" hidden="1" customHeight="1">
      <c r="A61" s="54" t="s">
        <v>0</v>
      </c>
      <c r="B61" s="55" t="s">
        <v>89</v>
      </c>
      <c r="C61" s="55" t="s">
        <v>87</v>
      </c>
      <c r="D61" s="55" t="s">
        <v>92</v>
      </c>
      <c r="E61" s="63" t="s">
        <v>90</v>
      </c>
      <c r="F61" s="57">
        <v>0</v>
      </c>
      <c r="G61" s="57"/>
      <c r="H61" s="58" t="e">
        <f>G61/F61*100</f>
        <v>#DIV/0!</v>
      </c>
      <c r="I61" s="59"/>
    </row>
    <row r="62" spans="1:12" s="60" customFormat="1" ht="37.5" customHeight="1">
      <c r="A62" s="15" t="s">
        <v>0</v>
      </c>
      <c r="B62" s="16" t="s">
        <v>89</v>
      </c>
      <c r="C62" s="16" t="s">
        <v>97</v>
      </c>
      <c r="D62" s="16" t="s">
        <v>40</v>
      </c>
      <c r="E62" s="64" t="s">
        <v>102</v>
      </c>
      <c r="F62" s="17">
        <v>5000</v>
      </c>
      <c r="G62" s="17">
        <v>5000</v>
      </c>
      <c r="H62" s="18">
        <f>G62/F62*100</f>
        <v>100</v>
      </c>
      <c r="I62" s="59"/>
    </row>
    <row r="63" spans="1:12" s="20" customFormat="1" ht="48.75" customHeight="1">
      <c r="A63" s="15" t="s">
        <v>0</v>
      </c>
      <c r="B63" s="16" t="s">
        <v>48</v>
      </c>
      <c r="C63" s="16" t="s">
        <v>42</v>
      </c>
      <c r="D63" s="16" t="s">
        <v>10</v>
      </c>
      <c r="E63" s="73" t="s">
        <v>123</v>
      </c>
      <c r="F63" s="17">
        <v>48814</v>
      </c>
      <c r="G63" s="17">
        <v>48814</v>
      </c>
      <c r="H63" s="18">
        <f>G63/F63*100</f>
        <v>100</v>
      </c>
      <c r="I63" s="19"/>
    </row>
    <row r="64" spans="1:12" ht="71.25" customHeight="1">
      <c r="A64" s="1" t="s">
        <v>0</v>
      </c>
      <c r="B64" s="2" t="s">
        <v>48</v>
      </c>
      <c r="C64" s="2" t="s">
        <v>49</v>
      </c>
      <c r="D64" s="2" t="s">
        <v>10</v>
      </c>
      <c r="E64" s="68" t="s">
        <v>50</v>
      </c>
      <c r="F64" s="3">
        <v>6888</v>
      </c>
      <c r="G64" s="3">
        <v>6888</v>
      </c>
      <c r="H64" s="4">
        <f t="shared" si="0"/>
        <v>100</v>
      </c>
      <c r="I64" s="19"/>
    </row>
    <row r="65" spans="1:9" s="60" customFormat="1" ht="33" hidden="1" customHeight="1">
      <c r="A65" s="54" t="s">
        <v>0</v>
      </c>
      <c r="B65" s="55" t="s">
        <v>48</v>
      </c>
      <c r="C65" s="62" t="s">
        <v>24</v>
      </c>
      <c r="D65" s="62" t="s">
        <v>10</v>
      </c>
      <c r="E65" s="63" t="s">
        <v>84</v>
      </c>
      <c r="F65" s="57"/>
      <c r="G65" s="57"/>
      <c r="H65" s="58" t="e">
        <f t="shared" si="0"/>
        <v>#DIV/0!</v>
      </c>
      <c r="I65" s="59"/>
    </row>
    <row r="66" spans="1:9" ht="53.25" customHeight="1">
      <c r="A66" s="1" t="s">
        <v>0</v>
      </c>
      <c r="B66" s="2" t="s">
        <v>48</v>
      </c>
      <c r="C66" s="2" t="s">
        <v>17</v>
      </c>
      <c r="D66" s="2" t="s">
        <v>10</v>
      </c>
      <c r="E66" s="68" t="s">
        <v>86</v>
      </c>
      <c r="F66" s="3">
        <v>95250</v>
      </c>
      <c r="G66" s="3">
        <v>95250</v>
      </c>
      <c r="H66" s="4">
        <f t="shared" si="0"/>
        <v>100</v>
      </c>
      <c r="I66" s="9"/>
    </row>
    <row r="67" spans="1:9" ht="39" customHeight="1">
      <c r="A67" s="1" t="s">
        <v>0</v>
      </c>
      <c r="B67" s="26" t="s">
        <v>48</v>
      </c>
      <c r="C67" s="26" t="s">
        <v>34</v>
      </c>
      <c r="D67" s="2" t="s">
        <v>10</v>
      </c>
      <c r="E67" s="39" t="s">
        <v>83</v>
      </c>
      <c r="F67" s="3">
        <v>51229.8</v>
      </c>
      <c r="G67" s="3">
        <v>51229.8</v>
      </c>
      <c r="H67" s="4">
        <f t="shared" si="0"/>
        <v>100</v>
      </c>
      <c r="I67" s="9"/>
    </row>
    <row r="68" spans="1:9" ht="39" customHeight="1" thickBot="1">
      <c r="A68" s="10" t="s">
        <v>0</v>
      </c>
      <c r="B68" s="41" t="s">
        <v>51</v>
      </c>
      <c r="C68" s="41" t="s">
        <v>52</v>
      </c>
      <c r="D68" s="41" t="s">
        <v>10</v>
      </c>
      <c r="E68" s="72" t="s">
        <v>53</v>
      </c>
      <c r="F68" s="6">
        <v>801634.27</v>
      </c>
      <c r="G68" s="6">
        <v>801633.75</v>
      </c>
      <c r="H68" s="12">
        <f t="shared" ref="H68" si="9">G68/F68*100</f>
        <v>99.999935132513727</v>
      </c>
      <c r="I68" s="9"/>
    </row>
    <row r="69" spans="1:9" ht="66" customHeight="1" thickBot="1">
      <c r="A69" s="10" t="s">
        <v>0</v>
      </c>
      <c r="B69" s="11" t="s">
        <v>111</v>
      </c>
      <c r="C69" s="11" t="s">
        <v>112</v>
      </c>
      <c r="D69" s="11" t="s">
        <v>113</v>
      </c>
      <c r="E69" s="72" t="s">
        <v>114</v>
      </c>
      <c r="F69" s="6">
        <v>600000</v>
      </c>
      <c r="G69" s="6">
        <v>600000</v>
      </c>
      <c r="H69" s="12">
        <f t="shared" si="0"/>
        <v>100</v>
      </c>
      <c r="I69" s="9"/>
    </row>
    <row r="70" spans="1:9" ht="66" customHeight="1" thickBot="1">
      <c r="A70" s="10" t="s">
        <v>0</v>
      </c>
      <c r="B70" s="11" t="s">
        <v>118</v>
      </c>
      <c r="C70" s="11" t="s">
        <v>119</v>
      </c>
      <c r="D70" s="11" t="s">
        <v>10</v>
      </c>
      <c r="E70" s="72" t="s">
        <v>120</v>
      </c>
      <c r="F70" s="6">
        <v>1290585</v>
      </c>
      <c r="G70" s="6">
        <v>1104750</v>
      </c>
      <c r="H70" s="12">
        <f t="shared" ref="H70" si="10">G70/F70*100</f>
        <v>85.600715954392783</v>
      </c>
      <c r="I70" s="9"/>
    </row>
    <row r="71" spans="1:9" ht="16.899999999999999" customHeight="1">
      <c r="A71" s="5"/>
      <c r="B71" s="5"/>
      <c r="C71" s="5"/>
      <c r="D71" s="5"/>
      <c r="E71" s="5"/>
      <c r="F71" s="31">
        <f>SUM(F6:F70)</f>
        <v>106459387.71999997</v>
      </c>
      <c r="G71" s="31">
        <f>SUM(G6:G70)</f>
        <v>105459851.45999999</v>
      </c>
      <c r="H71" s="32"/>
    </row>
    <row r="72" spans="1:9">
      <c r="A72" s="81" t="s">
        <v>72</v>
      </c>
      <c r="B72" s="81"/>
      <c r="C72" s="81"/>
      <c r="D72" s="81"/>
      <c r="E72" s="81"/>
      <c r="F72" s="81"/>
      <c r="G72" s="81"/>
      <c r="H72" s="81"/>
    </row>
    <row r="73" spans="1:9" ht="15.75" thickBot="1">
      <c r="A73" s="5"/>
      <c r="B73" s="5"/>
      <c r="C73" s="5"/>
      <c r="D73" s="5"/>
      <c r="E73" s="5"/>
      <c r="F73" s="5"/>
      <c r="G73" s="5"/>
    </row>
    <row r="74" spans="1:9" ht="24.75" customHeight="1">
      <c r="A74" s="80" t="s">
        <v>60</v>
      </c>
      <c r="B74" s="76"/>
      <c r="C74" s="76"/>
      <c r="D74" s="76"/>
      <c r="E74" s="76" t="s">
        <v>61</v>
      </c>
      <c r="F74" s="76" t="s">
        <v>62</v>
      </c>
      <c r="G74" s="76" t="s">
        <v>63</v>
      </c>
      <c r="H74" s="78" t="s">
        <v>64</v>
      </c>
    </row>
    <row r="75" spans="1:9" ht="24.75" customHeight="1">
      <c r="A75" s="33" t="s">
        <v>65</v>
      </c>
      <c r="B75" s="34" t="s">
        <v>66</v>
      </c>
      <c r="C75" s="34" t="s">
        <v>67</v>
      </c>
      <c r="D75" s="34" t="s">
        <v>68</v>
      </c>
      <c r="E75" s="85"/>
      <c r="F75" s="85"/>
      <c r="G75" s="85"/>
      <c r="H75" s="79"/>
    </row>
    <row r="76" spans="1:9">
      <c r="A76" s="35">
        <v>1</v>
      </c>
      <c r="B76" s="36">
        <v>2</v>
      </c>
      <c r="C76" s="36">
        <v>3</v>
      </c>
      <c r="D76" s="36" t="s">
        <v>69</v>
      </c>
      <c r="E76" s="36" t="s">
        <v>70</v>
      </c>
      <c r="F76" s="36">
        <v>6</v>
      </c>
      <c r="G76" s="36">
        <v>7</v>
      </c>
      <c r="H76" s="37" t="s">
        <v>71</v>
      </c>
    </row>
    <row r="77" spans="1:9" ht="59.25" customHeight="1">
      <c r="A77" s="1" t="s">
        <v>0</v>
      </c>
      <c r="B77" s="2" t="s">
        <v>23</v>
      </c>
      <c r="C77" s="2" t="s">
        <v>26</v>
      </c>
      <c r="D77" s="2" t="s">
        <v>28</v>
      </c>
      <c r="E77" s="68" t="s">
        <v>27</v>
      </c>
      <c r="F77" s="3">
        <v>744510</v>
      </c>
      <c r="G77" s="3">
        <v>743762.57</v>
      </c>
      <c r="H77" s="4">
        <f>G77/F77*100</f>
        <v>99.899607795731413</v>
      </c>
      <c r="I77" s="9"/>
    </row>
    <row r="78" spans="1:9" ht="36.75" customHeight="1">
      <c r="A78" s="1" t="s">
        <v>0</v>
      </c>
      <c r="B78" s="2" t="s">
        <v>23</v>
      </c>
      <c r="C78" s="2" t="s">
        <v>29</v>
      </c>
      <c r="D78" s="2" t="s">
        <v>28</v>
      </c>
      <c r="E78" s="39" t="s">
        <v>30</v>
      </c>
      <c r="F78" s="3">
        <v>5027455</v>
      </c>
      <c r="G78" s="3">
        <v>5012161.53</v>
      </c>
      <c r="H78" s="4">
        <f t="shared" ref="H78:H79" si="11">G78/F78*100</f>
        <v>99.695800956945419</v>
      </c>
      <c r="I78" s="9"/>
    </row>
    <row r="79" spans="1:9" ht="36" customHeight="1" thickBot="1">
      <c r="A79" s="10" t="s">
        <v>0</v>
      </c>
      <c r="B79" s="11" t="s">
        <v>23</v>
      </c>
      <c r="C79" s="11" t="s">
        <v>29</v>
      </c>
      <c r="D79" s="11" t="s">
        <v>31</v>
      </c>
      <c r="E79" s="42" t="s">
        <v>30</v>
      </c>
      <c r="F79" s="6">
        <v>899711</v>
      </c>
      <c r="G79" s="6">
        <v>899711</v>
      </c>
      <c r="H79" s="12">
        <f t="shared" si="11"/>
        <v>100</v>
      </c>
      <c r="I79" s="9"/>
    </row>
    <row r="80" spans="1:9">
      <c r="A80" s="9"/>
      <c r="B80" s="9"/>
      <c r="C80" s="9"/>
      <c r="D80" s="9"/>
      <c r="E80" s="48"/>
      <c r="F80" s="49"/>
      <c r="G80" s="47"/>
      <c r="H80" s="32"/>
    </row>
    <row r="81" spans="1:9">
      <c r="A81" s="81" t="s">
        <v>74</v>
      </c>
      <c r="B81" s="81"/>
      <c r="C81" s="81"/>
      <c r="D81" s="81"/>
      <c r="E81" s="81"/>
      <c r="F81" s="81"/>
      <c r="G81" s="81"/>
      <c r="H81" s="81"/>
    </row>
    <row r="82" spans="1:9" ht="15.75" thickBot="1">
      <c r="A82" s="5"/>
      <c r="B82" s="5"/>
      <c r="C82" s="5"/>
      <c r="D82" s="5"/>
      <c r="E82" s="5"/>
      <c r="F82" s="5"/>
      <c r="G82" s="5"/>
    </row>
    <row r="83" spans="1:9" ht="24.75" customHeight="1">
      <c r="A83" s="80" t="s">
        <v>60</v>
      </c>
      <c r="B83" s="76"/>
      <c r="C83" s="76"/>
      <c r="D83" s="76"/>
      <c r="E83" s="76" t="s">
        <v>61</v>
      </c>
      <c r="F83" s="76" t="s">
        <v>62</v>
      </c>
      <c r="G83" s="76" t="s">
        <v>63</v>
      </c>
      <c r="H83" s="78" t="s">
        <v>64</v>
      </c>
    </row>
    <row r="84" spans="1:9" ht="20.25" customHeight="1">
      <c r="A84" s="33" t="s">
        <v>65</v>
      </c>
      <c r="B84" s="34" t="s">
        <v>66</v>
      </c>
      <c r="C84" s="34" t="s">
        <v>67</v>
      </c>
      <c r="D84" s="34" t="s">
        <v>68</v>
      </c>
      <c r="E84" s="85"/>
      <c r="F84" s="85"/>
      <c r="G84" s="85"/>
      <c r="H84" s="79"/>
    </row>
    <row r="85" spans="1:9">
      <c r="A85" s="35">
        <v>1</v>
      </c>
      <c r="B85" s="36">
        <v>2</v>
      </c>
      <c r="C85" s="36">
        <v>3</v>
      </c>
      <c r="D85" s="36" t="s">
        <v>69</v>
      </c>
      <c r="E85" s="36" t="s">
        <v>70</v>
      </c>
      <c r="F85" s="36">
        <v>6</v>
      </c>
      <c r="G85" s="36">
        <v>7</v>
      </c>
      <c r="H85" s="37" t="s">
        <v>71</v>
      </c>
    </row>
    <row r="86" spans="1:9" ht="48" customHeight="1" thickBot="1">
      <c r="A86" s="10" t="s">
        <v>0</v>
      </c>
      <c r="B86" s="11" t="s">
        <v>54</v>
      </c>
      <c r="C86" s="11" t="s">
        <v>103</v>
      </c>
      <c r="D86" s="11" t="s">
        <v>57</v>
      </c>
      <c r="E86" s="42" t="s">
        <v>56</v>
      </c>
      <c r="F86" s="6">
        <v>11242425</v>
      </c>
      <c r="G86" s="6">
        <v>11242425</v>
      </c>
      <c r="H86" s="12">
        <f>G86/F86*100</f>
        <v>100</v>
      </c>
      <c r="I86" s="9"/>
    </row>
    <row r="88" spans="1:9">
      <c r="A88" s="81" t="s">
        <v>73</v>
      </c>
      <c r="B88" s="81"/>
      <c r="C88" s="81"/>
      <c r="D88" s="81"/>
      <c r="E88" s="81"/>
      <c r="F88" s="81"/>
      <c r="G88" s="81"/>
      <c r="H88" s="81"/>
    </row>
    <row r="89" spans="1:9" ht="15.75" thickBot="1">
      <c r="A89" s="5"/>
      <c r="B89" s="5"/>
      <c r="C89" s="5"/>
      <c r="D89" s="5"/>
      <c r="E89" s="5"/>
      <c r="F89" s="5"/>
      <c r="G89" s="5"/>
    </row>
    <row r="90" spans="1:9" ht="24.75" customHeight="1">
      <c r="A90" s="80" t="s">
        <v>60</v>
      </c>
      <c r="B90" s="76"/>
      <c r="C90" s="76"/>
      <c r="D90" s="76"/>
      <c r="E90" s="76" t="s">
        <v>61</v>
      </c>
      <c r="F90" s="76" t="s">
        <v>62</v>
      </c>
      <c r="G90" s="76" t="s">
        <v>63</v>
      </c>
      <c r="H90" s="78" t="s">
        <v>64</v>
      </c>
    </row>
    <row r="91" spans="1:9" ht="24.75" customHeight="1">
      <c r="A91" s="33" t="s">
        <v>65</v>
      </c>
      <c r="B91" s="34" t="s">
        <v>66</v>
      </c>
      <c r="C91" s="34" t="s">
        <v>67</v>
      </c>
      <c r="D91" s="34" t="s">
        <v>68</v>
      </c>
      <c r="E91" s="85"/>
      <c r="F91" s="85"/>
      <c r="G91" s="85"/>
      <c r="H91" s="79"/>
    </row>
    <row r="92" spans="1:9">
      <c r="A92" s="35">
        <v>1</v>
      </c>
      <c r="B92" s="36">
        <v>2</v>
      </c>
      <c r="C92" s="36">
        <v>3</v>
      </c>
      <c r="D92" s="36" t="s">
        <v>69</v>
      </c>
      <c r="E92" s="36" t="s">
        <v>70</v>
      </c>
      <c r="F92" s="36">
        <v>6</v>
      </c>
      <c r="G92" s="36">
        <v>7</v>
      </c>
      <c r="H92" s="37" t="s">
        <v>71</v>
      </c>
    </row>
    <row r="93" spans="1:9" ht="48" customHeight="1">
      <c r="A93" s="1" t="s">
        <v>0</v>
      </c>
      <c r="B93" s="2" t="s">
        <v>58</v>
      </c>
      <c r="C93" s="2" t="s">
        <v>55</v>
      </c>
      <c r="D93" s="2" t="s">
        <v>57</v>
      </c>
      <c r="E93" s="39" t="s">
        <v>56</v>
      </c>
      <c r="F93" s="3">
        <v>10163133</v>
      </c>
      <c r="G93" s="3">
        <v>10163133</v>
      </c>
      <c r="H93" s="4">
        <f>G93/F93*100</f>
        <v>100</v>
      </c>
      <c r="I93" s="9"/>
    </row>
    <row r="94" spans="1:9" ht="57" customHeight="1">
      <c r="A94" s="1" t="s">
        <v>0</v>
      </c>
      <c r="B94" s="2" t="s">
        <v>58</v>
      </c>
      <c r="C94" s="2" t="s">
        <v>100</v>
      </c>
      <c r="D94" s="2" t="s">
        <v>57</v>
      </c>
      <c r="E94" s="68" t="s">
        <v>101</v>
      </c>
      <c r="F94" s="3">
        <v>291320</v>
      </c>
      <c r="G94" s="3">
        <v>291320</v>
      </c>
      <c r="H94" s="4">
        <f>G94/F94*100</f>
        <v>100</v>
      </c>
      <c r="I94" s="9"/>
    </row>
    <row r="95" spans="1:9" ht="79.5" customHeight="1">
      <c r="A95" s="1" t="s">
        <v>0</v>
      </c>
      <c r="B95" s="2" t="s">
        <v>58</v>
      </c>
      <c r="C95" s="2" t="s">
        <v>126</v>
      </c>
      <c r="D95" s="2" t="s">
        <v>125</v>
      </c>
      <c r="E95" s="91" t="s">
        <v>124</v>
      </c>
      <c r="F95" s="95">
        <v>339562.37</v>
      </c>
      <c r="G95" s="95">
        <v>339562.37</v>
      </c>
      <c r="H95" s="4">
        <f>G95/F95*100</f>
        <v>100</v>
      </c>
    </row>
    <row r="96" spans="1:9" ht="12" customHeight="1" thickBot="1">
      <c r="A96" s="89" t="s">
        <v>59</v>
      </c>
      <c r="B96" s="90"/>
      <c r="C96" s="90"/>
      <c r="D96" s="90"/>
      <c r="E96" s="90"/>
      <c r="F96" s="92">
        <f>F71+F77+F78+F79+F86+F93+F94+F95</f>
        <v>135167504.08999997</v>
      </c>
      <c r="G96" s="92">
        <f>G71+G77+G78+G79+G86+G93+G94+G95</f>
        <v>134151926.92999999</v>
      </c>
      <c r="H96" s="93">
        <f>G96/F96*100</f>
        <v>99.248652871977455</v>
      </c>
      <c r="I96" s="9"/>
    </row>
  </sheetData>
  <mergeCells count="33">
    <mergeCell ref="A96:E96"/>
    <mergeCell ref="A81:H81"/>
    <mergeCell ref="A83:D83"/>
    <mergeCell ref="E83:E84"/>
    <mergeCell ref="F83:F84"/>
    <mergeCell ref="G83:G84"/>
    <mergeCell ref="H83:H84"/>
    <mergeCell ref="A88:H88"/>
    <mergeCell ref="A90:D90"/>
    <mergeCell ref="E90:E91"/>
    <mergeCell ref="F90:F91"/>
    <mergeCell ref="G90:G91"/>
    <mergeCell ref="H90:H91"/>
    <mergeCell ref="A1:H1"/>
    <mergeCell ref="E6:E7"/>
    <mergeCell ref="G3:G4"/>
    <mergeCell ref="A3:D3"/>
    <mergeCell ref="F3:F4"/>
    <mergeCell ref="E18:E21"/>
    <mergeCell ref="E16:E17"/>
    <mergeCell ref="E3:E4"/>
    <mergeCell ref="H74:H75"/>
    <mergeCell ref="A74:D74"/>
    <mergeCell ref="E24:E25"/>
    <mergeCell ref="A72:H72"/>
    <mergeCell ref="E26:E31"/>
    <mergeCell ref="E46:E50"/>
    <mergeCell ref="E40:E41"/>
    <mergeCell ref="E74:E75"/>
    <mergeCell ref="F74:F75"/>
    <mergeCell ref="G74:G75"/>
    <mergeCell ref="E32:E39"/>
    <mergeCell ref="H3:H4"/>
  </mergeCells>
  <printOptions horizontalCentered="1" verticalCentered="1"/>
  <pageMargins left="0.31496062992125984" right="0.31496062992125984" top="0.74803149606299213" bottom="0.74803149606299213" header="0.19685039370078741" footer="0"/>
  <pageSetup paperSize="9" scale="98" fitToWidth="0" fitToHeight="0" orientation="landscape" r:id="rId1"/>
  <rowBreaks count="1" manualBreakCount="1">
    <brk id="8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2021-11-19T11:59:31Z</cp:lastPrinted>
  <dcterms:created xsi:type="dcterms:W3CDTF">2020-02-10T11:49:45Z</dcterms:created>
  <dcterms:modified xsi:type="dcterms:W3CDTF">2023-01-13T13:29:12Z</dcterms:modified>
</cp:coreProperties>
</file>